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Приблиз. смета на 2013г" sheetId="1" r:id="rId1"/>
    <sheet name="штатка на 13г" sheetId="2" r:id="rId2"/>
  </sheets>
  <calcPr calcId="145621"/>
</workbook>
</file>

<file path=xl/calcChain.xml><?xml version="1.0" encoding="utf-8"?>
<calcChain xmlns="http://schemas.openxmlformats.org/spreadsheetml/2006/main">
  <c r="E13" i="1" l="1"/>
  <c r="D13" i="1"/>
  <c r="G63" i="1" l="1"/>
  <c r="F63" i="1"/>
  <c r="E63" i="1"/>
  <c r="E36" i="1"/>
  <c r="E67" i="1" s="1"/>
  <c r="G36" i="1"/>
  <c r="G67" i="1" s="1"/>
  <c r="F36" i="1"/>
  <c r="F67" i="1" s="1"/>
  <c r="V33" i="2"/>
  <c r="N33" i="2"/>
  <c r="L33" i="2"/>
  <c r="V26" i="2"/>
  <c r="V34" i="2" s="1"/>
  <c r="N26" i="2"/>
  <c r="N34" i="2" s="1"/>
  <c r="L26" i="2"/>
  <c r="L34" i="2" s="1"/>
</calcChain>
</file>

<file path=xl/sharedStrings.xml><?xml version="1.0" encoding="utf-8"?>
<sst xmlns="http://schemas.openxmlformats.org/spreadsheetml/2006/main" count="131" uniqueCount="126">
  <si>
    <t>УТВЕРЖДАЮ</t>
  </si>
  <si>
    <t xml:space="preserve">   Председатель правления ТСЖ "На Глазкова"</t>
  </si>
  <si>
    <t>________________Теличко Ю.В.</t>
  </si>
  <si>
    <t>____________________2013 г.</t>
  </si>
  <si>
    <t>№ п/п</t>
  </si>
  <si>
    <t>Наименование услуги</t>
  </si>
  <si>
    <t>Виды работ</t>
  </si>
  <si>
    <t>ПЛАН в месяц</t>
  </si>
  <si>
    <t>ПЛАН за год</t>
  </si>
  <si>
    <t>Жилые помещения</t>
  </si>
  <si>
    <t>Нежилые</t>
  </si>
  <si>
    <t>Общая площадь домов жилая 17808,4</t>
  </si>
  <si>
    <t>ДОХОДЫ, всего:</t>
  </si>
  <si>
    <t xml:space="preserve">в т.ч. от  собственников  жилых  помещений  </t>
  </si>
  <si>
    <t>от собственников нежилых помещений</t>
  </si>
  <si>
    <t>ДОХОДЫ от рекламы на ограждении и размещ. оборудования:</t>
  </si>
  <si>
    <t xml:space="preserve">ИП Турковская И.А. </t>
  </si>
  <si>
    <t xml:space="preserve">ВГОО "Футбольный клуб "Олимпия" </t>
  </si>
  <si>
    <t xml:space="preserve">ЗАО "ЭР-Телеком Холдинг" </t>
  </si>
  <si>
    <t>ООО "Малахит" (с 15.01.2013)</t>
  </si>
  <si>
    <t>Административные расходы</t>
  </si>
  <si>
    <t xml:space="preserve">Зарплата АУР </t>
  </si>
  <si>
    <t>Налог с з/п (20,2%)</t>
  </si>
  <si>
    <t>Юридические услуги</t>
  </si>
  <si>
    <t>Банковское обслуживание</t>
  </si>
  <si>
    <t>Обслуживание бух. программ (обновление, подписка, лицензии, доработки)</t>
  </si>
  <si>
    <t>Госпошлина</t>
  </si>
  <si>
    <t>Канцелярские расходы + заправка картриджа</t>
  </si>
  <si>
    <t>Услуги связи (гор.,межгород)ЗАО Коламбия</t>
  </si>
  <si>
    <t xml:space="preserve">Услуги  сотовой связи </t>
  </si>
  <si>
    <t xml:space="preserve">Интернет </t>
  </si>
  <si>
    <t>Почтовые услуги</t>
  </si>
  <si>
    <t>Питьевая вода для офиса</t>
  </si>
  <si>
    <t>Интернет сайт(лицензия и оплата за размещ.)</t>
  </si>
  <si>
    <t>Налог УСН,загрязнение окруж. среды</t>
  </si>
  <si>
    <t>ИТОГО:</t>
  </si>
  <si>
    <t>Содержание общего имущества, техническое обслуживание</t>
  </si>
  <si>
    <t xml:space="preserve">Зарплата службы эксплуатации </t>
  </si>
  <si>
    <t>Налог отз/п (20,2%)</t>
  </si>
  <si>
    <t>Зарплата уборщиц</t>
  </si>
  <si>
    <t>Оплата по дог. подряда</t>
  </si>
  <si>
    <t>Налоги с дог. подряда 20,2%</t>
  </si>
  <si>
    <t>Химия (расходы на уборку домов)</t>
  </si>
  <si>
    <t>Хозяйственные р-ды (слесарь, электрик, двор)</t>
  </si>
  <si>
    <t>Лампочки</t>
  </si>
  <si>
    <t>Профессиональная подготовка</t>
  </si>
  <si>
    <t>Гос. поверка приборов КИП</t>
  </si>
  <si>
    <t>Страхование лифтов (на 2014г)</t>
  </si>
  <si>
    <t>Техническое освидетельствование лифтов</t>
  </si>
  <si>
    <t>Автоматическая противопожарная защита -договор с ООО "Пласт"</t>
  </si>
  <si>
    <t>ТО эфирного телевидения,  - договор ООО "НК-Техзащита"</t>
  </si>
  <si>
    <t>Система контроля доступа ч/з калитку ООО "НК-Техзащита"</t>
  </si>
  <si>
    <t>ТО сис-мы видеонаблюдения и автом. Шлагбаума - договор ООО "НК-Техзащита"</t>
  </si>
  <si>
    <t>Аварийное обслуживание - договор ООО "Жилкомфорт" (оплата по факту)</t>
  </si>
  <si>
    <t>Продление аренды зем. Участка Берко</t>
  </si>
  <si>
    <t>Чистка вентканалов - договор с ООО "Волговент"</t>
  </si>
  <si>
    <t>Дезинфекция (летний период)</t>
  </si>
  <si>
    <t>Демеркуризация ртутосодержащих ламп</t>
  </si>
  <si>
    <t>Инвентарь</t>
  </si>
  <si>
    <t xml:space="preserve">Транспортные расходы </t>
  </si>
  <si>
    <t>Аренда земли</t>
  </si>
  <si>
    <t>Итого:</t>
  </si>
  <si>
    <t>Непредвиденные расходы</t>
  </si>
  <si>
    <t>Целевые взносы</t>
  </si>
  <si>
    <t>Озеленение</t>
  </si>
  <si>
    <t>Текущий ремонт (покраска фасада, косметич. рем. подъездов)</t>
  </si>
  <si>
    <t>Унифицированная форма N Т-3</t>
  </si>
  <si>
    <t>Утверждена постановлением Госкомстата России</t>
  </si>
  <si>
    <t>от 05.01.2004 N 1</t>
  </si>
  <si>
    <t>Код</t>
  </si>
  <si>
    <t xml:space="preserve">Форма по ОКУД </t>
  </si>
  <si>
    <t>Товарищество собственников жилья «На Глазкова»</t>
  </si>
  <si>
    <t>по ОКПО</t>
  </si>
  <si>
    <t>наименование организации</t>
  </si>
  <si>
    <t>ШТАТНОЕ РАСПИСАНИЕ</t>
  </si>
  <si>
    <t>Номер документа</t>
  </si>
  <si>
    <t>Дата составления</t>
  </si>
  <si>
    <t>УТВЕРЖДЕНО</t>
  </si>
  <si>
    <t>Приказом организации     от "    "  января 2013 г.</t>
  </si>
  <si>
    <t>"</t>
  </si>
  <si>
    <t>января</t>
  </si>
  <si>
    <t>№</t>
  </si>
  <si>
    <t>на период</t>
  </si>
  <si>
    <t>Штат в количестве</t>
  </si>
  <si>
    <t xml:space="preserve">10  единиц </t>
  </si>
  <si>
    <t>Структурное подразделение</t>
  </si>
  <si>
    <t>Должность (специальность, профессия), разряд, класс (категория) квалификации</t>
  </si>
  <si>
    <t>Кол-во штатных единиц</t>
  </si>
  <si>
    <t>Тарифная ставка (оклад) и пр., руб.</t>
  </si>
  <si>
    <t>Надбавки, руб.</t>
  </si>
  <si>
    <t>Всего, руб.</t>
  </si>
  <si>
    <t>Примечание</t>
  </si>
  <si>
    <t>наименование</t>
  </si>
  <si>
    <t>код</t>
  </si>
  <si>
    <t>(гр.5 +гр.6+гр.7+гр.8) х гр.4</t>
  </si>
  <si>
    <t>АУП</t>
  </si>
  <si>
    <t>Управляющая</t>
  </si>
  <si>
    <t>Главный бухгалтер</t>
  </si>
  <si>
    <t>Энергетик</t>
  </si>
  <si>
    <t>Главный инженер</t>
  </si>
  <si>
    <t>Паспортист</t>
  </si>
  <si>
    <t>Инспектор по кадрам</t>
  </si>
  <si>
    <t>итого по АУП:</t>
  </si>
  <si>
    <t>Эксплуатация</t>
  </si>
  <si>
    <t>Слесарь - сантехник</t>
  </si>
  <si>
    <t>Электромонтер</t>
  </si>
  <si>
    <t>Дворник</t>
  </si>
  <si>
    <t>Садовник</t>
  </si>
  <si>
    <t>Дворник-разнорабочий</t>
  </si>
  <si>
    <t>Уборщик (ца) общего имущества</t>
  </si>
  <si>
    <t>итого по эксплуатации:</t>
  </si>
  <si>
    <t>Всего:</t>
  </si>
  <si>
    <r>
      <t xml:space="preserve">Председатель правления ТСЖ  </t>
    </r>
    <r>
      <rPr>
        <sz val="10"/>
        <color theme="1"/>
        <rFont val="Arial"/>
        <family val="2"/>
        <charset val="204"/>
      </rPr>
      <t>________________________ Теличко Ю.В.</t>
    </r>
  </si>
  <si>
    <r>
      <t xml:space="preserve">                                                                     </t>
    </r>
    <r>
      <rPr>
        <vertAlign val="superscript"/>
        <sz val="8"/>
        <color theme="1"/>
        <rFont val="Arial"/>
        <family val="2"/>
        <charset val="204"/>
      </rPr>
      <t xml:space="preserve">Личная подпись </t>
    </r>
    <r>
      <rPr>
        <b/>
        <sz val="10"/>
        <color theme="1"/>
        <rFont val="Arial"/>
        <family val="2"/>
        <charset val="204"/>
      </rPr>
      <t xml:space="preserve">                                                                                      </t>
    </r>
  </si>
  <si>
    <t>Согласовано:</t>
  </si>
  <si>
    <t>_____________________ Е.В. Забелина</t>
  </si>
  <si>
    <t>_____________________ С.В. Сотенко</t>
  </si>
  <si>
    <t>_____________________ Е.В. Нечволод</t>
  </si>
  <si>
    <t>_____________________ И.Б. Гойхман</t>
  </si>
  <si>
    <t xml:space="preserve"> с 01 января 2013г</t>
  </si>
  <si>
    <t>ОДН горячей воды</t>
  </si>
  <si>
    <t>Проект сметы доходов и расходов на 2013г</t>
  </si>
  <si>
    <t>ООО "Лечебно диагностическая клиника ВитаНова" (с 01.02.2013)</t>
  </si>
  <si>
    <t>ИП Лакеев А.Е. (с 21.02.2013)</t>
  </si>
  <si>
    <t>РАСХОДЫ, всего:</t>
  </si>
  <si>
    <t>ООО "Кантри" (до 31.03.2013)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</si>
</sst>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6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7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9"/>
      <color theme="1"/>
      <name val="Times New Roman"/>
      <family val="1"/>
      <charset val="204"/>
    </font>
    <font>
      <b/>
      <i/>
      <sz val="9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vertAlign val="superscript"/>
      <sz val="8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3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0" xfId="0" applyBorder="1"/>
    <xf numFmtId="0" fontId="0" fillId="0" borderId="1" xfId="0" applyBorder="1"/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19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21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4" fillId="0" borderId="19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19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2" borderId="17" xfId="0" applyFont="1" applyFill="1" applyBorder="1" applyAlignment="1">
      <alignment horizontal="center" vertical="center" wrapText="1"/>
    </xf>
    <xf numFmtId="0" fontId="10" fillId="2" borderId="28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32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Fill="1" applyBorder="1"/>
    <xf numFmtId="0" fontId="0" fillId="0" borderId="34" xfId="0" applyFill="1" applyBorder="1"/>
    <xf numFmtId="0" fontId="0" fillId="0" borderId="34" xfId="0" applyBorder="1"/>
    <xf numFmtId="0" fontId="0" fillId="0" borderId="1" xfId="0" applyBorder="1" applyAlignment="1">
      <alignment vertical="center"/>
    </xf>
    <xf numFmtId="0" fontId="0" fillId="0" borderId="34" xfId="0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34" xfId="0" applyFont="1" applyFill="1" applyBorder="1" applyAlignment="1">
      <alignment vertical="center"/>
    </xf>
    <xf numFmtId="3" fontId="1" fillId="0" borderId="12" xfId="0" applyNumberFormat="1" applyFont="1" applyBorder="1"/>
    <xf numFmtId="0" fontId="1" fillId="0" borderId="1" xfId="0" applyFont="1" applyBorder="1" applyAlignment="1">
      <alignment horizontal="center" wrapText="1"/>
    </xf>
    <xf numFmtId="0" fontId="1" fillId="0" borderId="13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6" xfId="0" applyFont="1" applyBorder="1"/>
    <xf numFmtId="0" fontId="1" fillId="0" borderId="1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/>
    <xf numFmtId="0" fontId="1" fillId="0" borderId="13" xfId="0" applyFont="1" applyFill="1" applyBorder="1"/>
    <xf numFmtId="0" fontId="1" fillId="0" borderId="4" xfId="0" applyFont="1" applyFill="1" applyBorder="1"/>
    <xf numFmtId="0" fontId="1" fillId="0" borderId="14" xfId="0" applyFont="1" applyFill="1" applyBorder="1"/>
    <xf numFmtId="0" fontId="1" fillId="0" borderId="10" xfId="0" applyFont="1" applyFill="1" applyBorder="1"/>
    <xf numFmtId="0" fontId="1" fillId="0" borderId="9" xfId="0" applyFont="1" applyFill="1" applyBorder="1"/>
    <xf numFmtId="0" fontId="1" fillId="0" borderId="8" xfId="0" applyFont="1" applyFill="1" applyBorder="1"/>
    <xf numFmtId="0" fontId="0" fillId="0" borderId="0" xfId="0" applyFill="1"/>
    <xf numFmtId="0" fontId="0" fillId="0" borderId="7" xfId="0" applyFill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34" xfId="0" applyFont="1" applyFill="1" applyBorder="1"/>
    <xf numFmtId="0" fontId="1" fillId="0" borderId="12" xfId="0" applyFont="1" applyFill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15" fillId="0" borderId="1" xfId="0" applyFont="1" applyBorder="1"/>
    <xf numFmtId="0" fontId="15" fillId="0" borderId="12" xfId="0" applyFont="1" applyBorder="1"/>
    <xf numFmtId="0" fontId="15" fillId="0" borderId="6" xfId="0" applyFont="1" applyBorder="1"/>
    <xf numFmtId="0" fontId="15" fillId="0" borderId="0" xfId="0" applyFont="1" applyBorder="1"/>
    <xf numFmtId="0" fontId="15" fillId="0" borderId="13" xfId="0" applyFont="1" applyBorder="1"/>
    <xf numFmtId="0" fontId="15" fillId="0" borderId="9" xfId="0" applyFont="1" applyBorder="1"/>
    <xf numFmtId="0" fontId="15" fillId="0" borderId="8" xfId="0" applyFont="1" applyBorder="1"/>
    <xf numFmtId="0" fontId="16" fillId="0" borderId="4" xfId="0" applyFont="1" applyFill="1" applyBorder="1"/>
    <xf numFmtId="0" fontId="16" fillId="0" borderId="3" xfId="0" applyFont="1" applyFill="1" applyBorder="1"/>
    <xf numFmtId="0" fontId="0" fillId="0" borderId="10" xfId="0" applyBorder="1" applyAlignment="1"/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1" xfId="0" applyFont="1" applyFill="1" applyBorder="1" applyAlignment="1">
      <alignment horizontal="right"/>
    </xf>
    <xf numFmtId="0" fontId="1" fillId="0" borderId="13" xfId="0" applyFont="1" applyFill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right" vertical="center" wrapText="1"/>
    </xf>
    <xf numFmtId="0" fontId="10" fillId="0" borderId="18" xfId="0" applyFont="1" applyBorder="1" applyAlignment="1">
      <alignment horizontal="right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0" fillId="2" borderId="17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8" fillId="0" borderId="25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6" fillId="0" borderId="19" xfId="0" applyFont="1" applyBorder="1" applyAlignment="1">
      <alignment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17" fontId="4" fillId="0" borderId="16" xfId="0" applyNumberFormat="1" applyFont="1" applyBorder="1" applyAlignment="1">
      <alignment horizontal="center" vertical="center" wrapText="1"/>
    </xf>
    <xf numFmtId="17" fontId="4" fillId="0" borderId="17" xfId="0" applyNumberFormat="1" applyFont="1" applyBorder="1" applyAlignment="1">
      <alignment horizontal="center" vertical="center" wrapText="1"/>
    </xf>
    <xf numFmtId="17" fontId="4" fillId="0" borderId="18" xfId="0" applyNumberFormat="1" applyFont="1" applyBorder="1" applyAlignment="1">
      <alignment horizontal="center" vertical="center" wrapText="1"/>
    </xf>
    <xf numFmtId="14" fontId="4" fillId="0" borderId="16" xfId="0" applyNumberFormat="1" applyFont="1" applyBorder="1" applyAlignment="1">
      <alignment horizontal="center" vertical="center" wrapText="1"/>
    </xf>
    <xf numFmtId="14" fontId="4" fillId="0" borderId="17" xfId="0" applyNumberFormat="1" applyFont="1" applyBorder="1" applyAlignment="1">
      <alignment horizontal="center" vertical="center" wrapText="1"/>
    </xf>
    <xf numFmtId="14" fontId="4" fillId="0" borderId="18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vertical="center" wrapText="1"/>
    </xf>
    <xf numFmtId="0" fontId="3" fillId="0" borderId="1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1" fillId="0" borderId="13" xfId="0" applyFont="1" applyBorder="1"/>
    <xf numFmtId="0" fontId="1" fillId="0" borderId="11" xfId="0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tabSelected="1" topLeftCell="A52" workbookViewId="0">
      <selection activeCell="B10" sqref="B10:C10"/>
    </sheetView>
  </sheetViews>
  <sheetFormatPr defaultRowHeight="15" x14ac:dyDescent="0.25"/>
  <cols>
    <col min="1" max="1" width="3.85546875" customWidth="1"/>
    <col min="2" max="2" width="19.140625" customWidth="1"/>
    <col min="3" max="3" width="74.7109375" customWidth="1"/>
    <col min="5" max="5" width="9.140625" customWidth="1"/>
    <col min="6" max="6" width="12.28515625" customWidth="1"/>
    <col min="7" max="7" width="10.7109375" customWidth="1"/>
  </cols>
  <sheetData>
    <row r="1" spans="1:7" x14ac:dyDescent="0.25">
      <c r="D1" t="s">
        <v>0</v>
      </c>
    </row>
    <row r="2" spans="1:7" x14ac:dyDescent="0.25">
      <c r="D2" t="s">
        <v>1</v>
      </c>
    </row>
    <row r="3" spans="1:7" x14ac:dyDescent="0.25">
      <c r="D3" t="s">
        <v>2</v>
      </c>
    </row>
    <row r="4" spans="1:7" x14ac:dyDescent="0.25">
      <c r="E4" t="s">
        <v>3</v>
      </c>
    </row>
    <row r="6" spans="1:7" x14ac:dyDescent="0.25">
      <c r="A6" s="105" t="s">
        <v>121</v>
      </c>
      <c r="B6" s="105"/>
      <c r="C6" s="105"/>
      <c r="D6" s="105"/>
      <c r="E6" s="105"/>
      <c r="F6" s="105"/>
      <c r="G6" s="105"/>
    </row>
    <row r="7" spans="1:7" ht="30.75" customHeight="1" x14ac:dyDescent="0.25">
      <c r="A7" s="73" t="s">
        <v>4</v>
      </c>
      <c r="B7" s="70" t="s">
        <v>5</v>
      </c>
      <c r="C7" s="72" t="s">
        <v>6</v>
      </c>
      <c r="D7" s="74" t="s">
        <v>7</v>
      </c>
      <c r="E7" s="75" t="s">
        <v>8</v>
      </c>
      <c r="F7" s="73" t="s">
        <v>9</v>
      </c>
      <c r="G7" s="74" t="s">
        <v>10</v>
      </c>
    </row>
    <row r="8" spans="1:7" x14ac:dyDescent="0.25">
      <c r="A8" s="14"/>
      <c r="B8" s="14"/>
      <c r="C8" s="6" t="s">
        <v>11</v>
      </c>
      <c r="D8" s="6"/>
      <c r="E8" s="5"/>
      <c r="F8" s="77">
        <v>16298.8</v>
      </c>
      <c r="G8" s="78">
        <v>1509.6</v>
      </c>
    </row>
    <row r="9" spans="1:7" x14ac:dyDescent="0.25">
      <c r="A9" s="60">
        <v>1</v>
      </c>
      <c r="B9" s="60">
        <v>2</v>
      </c>
      <c r="C9" s="79">
        <v>3</v>
      </c>
      <c r="D9" s="79"/>
      <c r="E9" s="80">
        <v>4</v>
      </c>
      <c r="F9" s="60">
        <v>5</v>
      </c>
      <c r="G9" s="79">
        <v>6</v>
      </c>
    </row>
    <row r="10" spans="1:7" x14ac:dyDescent="0.25">
      <c r="A10" s="112"/>
      <c r="B10" s="117" t="s">
        <v>12</v>
      </c>
      <c r="C10" s="118"/>
      <c r="D10" s="6"/>
      <c r="E10" s="5"/>
      <c r="F10" s="14"/>
      <c r="G10" s="6"/>
    </row>
    <row r="11" spans="1:7" x14ac:dyDescent="0.25">
      <c r="A11" s="113"/>
      <c r="B11" s="192" t="s">
        <v>13</v>
      </c>
      <c r="C11" s="76"/>
      <c r="D11" s="6"/>
      <c r="E11" s="5"/>
      <c r="F11" s="14"/>
      <c r="G11" s="6"/>
    </row>
    <row r="12" spans="1:7" x14ac:dyDescent="0.25">
      <c r="A12" s="113"/>
      <c r="B12" s="81" t="s">
        <v>14</v>
      </c>
      <c r="C12" s="191"/>
      <c r="D12" s="6"/>
      <c r="E12" s="5"/>
      <c r="F12" s="14"/>
      <c r="G12" s="6"/>
    </row>
    <row r="13" spans="1:7" x14ac:dyDescent="0.25">
      <c r="A13" s="113"/>
      <c r="B13" s="115" t="s">
        <v>15</v>
      </c>
      <c r="C13" s="116"/>
      <c r="D13" s="102">
        <f>SUM(D14:D20)</f>
        <v>12820</v>
      </c>
      <c r="E13" s="103">
        <f>SUM(E14:E20)</f>
        <v>133681</v>
      </c>
      <c r="F13" s="84"/>
      <c r="G13" s="83"/>
    </row>
    <row r="14" spans="1:7" x14ac:dyDescent="0.25">
      <c r="A14" s="113"/>
      <c r="B14" s="119" t="s">
        <v>16</v>
      </c>
      <c r="C14" s="120"/>
      <c r="D14" s="95">
        <v>3300</v>
      </c>
      <c r="E14" s="96">
        <v>39600</v>
      </c>
      <c r="F14" s="16"/>
      <c r="G14" s="12"/>
    </row>
    <row r="15" spans="1:7" x14ac:dyDescent="0.25">
      <c r="A15" s="113"/>
      <c r="B15" s="119" t="s">
        <v>17</v>
      </c>
      <c r="C15" s="120"/>
      <c r="D15" s="95">
        <v>2560</v>
      </c>
      <c r="E15" s="96">
        <v>30720</v>
      </c>
      <c r="F15" s="16"/>
      <c r="G15" s="12"/>
    </row>
    <row r="16" spans="1:7" x14ac:dyDescent="0.25">
      <c r="A16" s="113"/>
      <c r="B16" s="119" t="s">
        <v>125</v>
      </c>
      <c r="C16" s="120"/>
      <c r="D16" s="97">
        <v>1700</v>
      </c>
      <c r="E16" s="98">
        <v>5100</v>
      </c>
      <c r="F16" s="14"/>
      <c r="G16" s="6"/>
    </row>
    <row r="17" spans="1:7" x14ac:dyDescent="0.25">
      <c r="A17" s="113"/>
      <c r="B17" s="119" t="s">
        <v>18</v>
      </c>
      <c r="C17" s="120"/>
      <c r="D17" s="99">
        <v>600</v>
      </c>
      <c r="E17" s="96">
        <v>7200</v>
      </c>
      <c r="F17" s="16"/>
      <c r="G17" s="12"/>
    </row>
    <row r="18" spans="1:7" x14ac:dyDescent="0.25">
      <c r="A18" s="113"/>
      <c r="B18" s="119" t="s">
        <v>19</v>
      </c>
      <c r="C18" s="120"/>
      <c r="D18" s="100">
        <v>1800</v>
      </c>
      <c r="E18" s="101">
        <v>20787</v>
      </c>
      <c r="F18" s="15"/>
      <c r="G18" s="9"/>
    </row>
    <row r="19" spans="1:7" x14ac:dyDescent="0.25">
      <c r="A19" s="113"/>
      <c r="B19" s="119" t="s">
        <v>122</v>
      </c>
      <c r="C19" s="120"/>
      <c r="D19" s="100">
        <v>1200</v>
      </c>
      <c r="E19" s="101">
        <v>13200</v>
      </c>
      <c r="F19" s="15"/>
      <c r="G19" s="9"/>
    </row>
    <row r="20" spans="1:7" x14ac:dyDescent="0.25">
      <c r="A20" s="114"/>
      <c r="B20" s="119" t="s">
        <v>123</v>
      </c>
      <c r="C20" s="120"/>
      <c r="D20" s="100">
        <v>1660</v>
      </c>
      <c r="E20" s="101">
        <v>17074</v>
      </c>
      <c r="F20" s="15"/>
      <c r="G20" s="9"/>
    </row>
    <row r="21" spans="1:7" x14ac:dyDescent="0.25">
      <c r="A21" s="104"/>
      <c r="B21" s="117" t="s">
        <v>124</v>
      </c>
      <c r="C21" s="118"/>
      <c r="D21" s="12"/>
      <c r="E21" s="69"/>
      <c r="F21" s="16"/>
      <c r="G21" s="12"/>
    </row>
    <row r="22" spans="1:7" ht="15" customHeight="1" x14ac:dyDescent="0.25">
      <c r="A22" s="109">
        <v>1</v>
      </c>
      <c r="B22" s="106" t="s">
        <v>20</v>
      </c>
      <c r="C22" s="16" t="s">
        <v>21</v>
      </c>
      <c r="D22" s="12">
        <v>61500</v>
      </c>
      <c r="E22" s="11">
        <v>738000</v>
      </c>
      <c r="F22" s="16">
        <v>3.45343</v>
      </c>
      <c r="G22" s="12">
        <v>3.45343</v>
      </c>
    </row>
    <row r="23" spans="1:7" x14ac:dyDescent="0.25">
      <c r="A23" s="110"/>
      <c r="B23" s="107"/>
      <c r="C23" s="6" t="s">
        <v>22</v>
      </c>
      <c r="D23" s="6">
        <v>12423</v>
      </c>
      <c r="E23" s="5">
        <v>149076</v>
      </c>
      <c r="F23" s="14">
        <v>0.69759000000000004</v>
      </c>
      <c r="G23" s="6">
        <v>0.69759000000000004</v>
      </c>
    </row>
    <row r="24" spans="1:7" x14ac:dyDescent="0.25">
      <c r="A24" s="110"/>
      <c r="B24" s="107"/>
      <c r="C24" s="13" t="s">
        <v>23</v>
      </c>
      <c r="D24" s="3"/>
      <c r="E24" s="2">
        <v>70000</v>
      </c>
      <c r="F24" s="13">
        <v>0.32756000000000002</v>
      </c>
      <c r="G24" s="3">
        <v>0.32756000000000002</v>
      </c>
    </row>
    <row r="25" spans="1:7" x14ac:dyDescent="0.25">
      <c r="A25" s="110"/>
      <c r="B25" s="107"/>
      <c r="C25" s="16" t="s">
        <v>24</v>
      </c>
      <c r="D25" s="12">
        <v>2500</v>
      </c>
      <c r="E25" s="11">
        <v>30000</v>
      </c>
      <c r="F25" s="16">
        <v>0.14038</v>
      </c>
      <c r="G25" s="12">
        <v>0.14038</v>
      </c>
    </row>
    <row r="26" spans="1:7" x14ac:dyDescent="0.25">
      <c r="A26" s="110"/>
      <c r="B26" s="107"/>
      <c r="C26" s="15" t="s">
        <v>25</v>
      </c>
      <c r="D26" s="9"/>
      <c r="E26" s="8">
        <v>25000</v>
      </c>
      <c r="F26" s="15">
        <v>0.11699</v>
      </c>
      <c r="G26" s="9">
        <v>0.11699</v>
      </c>
    </row>
    <row r="27" spans="1:7" x14ac:dyDescent="0.25">
      <c r="A27" s="110"/>
      <c r="B27" s="107"/>
      <c r="C27" s="6" t="s">
        <v>26</v>
      </c>
      <c r="D27" s="6"/>
      <c r="E27" s="5">
        <v>7000</v>
      </c>
      <c r="F27" s="14">
        <v>3.2759999999999997E-2</v>
      </c>
      <c r="G27" s="6">
        <v>3.2759999999999997E-2</v>
      </c>
    </row>
    <row r="28" spans="1:7" x14ac:dyDescent="0.25">
      <c r="A28" s="110"/>
      <c r="B28" s="107"/>
      <c r="C28" s="13" t="s">
        <v>27</v>
      </c>
      <c r="D28" s="3">
        <v>1550</v>
      </c>
      <c r="E28" s="2">
        <v>18600</v>
      </c>
      <c r="F28" s="13">
        <v>8.7040000000000006E-2</v>
      </c>
      <c r="G28" s="3">
        <v>8.7040000000000006E-2</v>
      </c>
    </row>
    <row r="29" spans="1:7" x14ac:dyDescent="0.25">
      <c r="A29" s="110"/>
      <c r="B29" s="107"/>
      <c r="C29" s="16" t="s">
        <v>28</v>
      </c>
      <c r="D29" s="12">
        <v>2000</v>
      </c>
      <c r="E29" s="11">
        <v>24000</v>
      </c>
      <c r="F29" s="16">
        <v>0.11230999999999999</v>
      </c>
      <c r="G29" s="12">
        <v>0.11230999999999999</v>
      </c>
    </row>
    <row r="30" spans="1:7" x14ac:dyDescent="0.25">
      <c r="A30" s="110"/>
      <c r="B30" s="107"/>
      <c r="C30" s="15" t="s">
        <v>29</v>
      </c>
      <c r="D30" s="12">
        <v>700</v>
      </c>
      <c r="E30" s="8">
        <v>8400</v>
      </c>
      <c r="F30" s="15">
        <v>3.9309999999999998E-2</v>
      </c>
      <c r="G30" s="9">
        <v>3.9309999999999998E-2</v>
      </c>
    </row>
    <row r="31" spans="1:7" x14ac:dyDescent="0.25">
      <c r="A31" s="110"/>
      <c r="B31" s="107"/>
      <c r="C31" s="15" t="s">
        <v>30</v>
      </c>
      <c r="D31" s="9">
        <v>600</v>
      </c>
      <c r="E31" s="8">
        <v>8000</v>
      </c>
      <c r="F31" s="15">
        <v>3.7440000000000001E-2</v>
      </c>
      <c r="G31" s="9">
        <v>3.7440000000000001E-2</v>
      </c>
    </row>
    <row r="32" spans="1:7" x14ac:dyDescent="0.25">
      <c r="A32" s="110"/>
      <c r="B32" s="107"/>
      <c r="C32" s="15" t="s">
        <v>31</v>
      </c>
      <c r="D32" s="15">
        <v>350</v>
      </c>
      <c r="E32" s="8">
        <v>4200</v>
      </c>
      <c r="F32" s="15">
        <v>1.9650000000000001E-2</v>
      </c>
      <c r="G32" s="9">
        <v>1.9650000000000001E-2</v>
      </c>
    </row>
    <row r="33" spans="1:7" x14ac:dyDescent="0.25">
      <c r="A33" s="110"/>
      <c r="B33" s="107"/>
      <c r="C33" s="6" t="s">
        <v>32</v>
      </c>
      <c r="D33" s="6">
        <v>130</v>
      </c>
      <c r="E33" s="5">
        <v>1560</v>
      </c>
      <c r="F33" s="14">
        <v>7.2899999999999996E-3</v>
      </c>
      <c r="G33" s="6">
        <v>7.2899999999999996E-3</v>
      </c>
    </row>
    <row r="34" spans="1:7" x14ac:dyDescent="0.25">
      <c r="A34" s="110"/>
      <c r="B34" s="107"/>
      <c r="C34" s="16" t="s">
        <v>33</v>
      </c>
      <c r="D34" s="12"/>
      <c r="E34" s="11">
        <v>15000</v>
      </c>
      <c r="F34" s="16">
        <v>7.0190000000000002E-2</v>
      </c>
      <c r="G34" s="12">
        <v>7.0190000000000002E-2</v>
      </c>
    </row>
    <row r="35" spans="1:7" x14ac:dyDescent="0.25">
      <c r="A35" s="110"/>
      <c r="B35" s="107"/>
      <c r="C35" s="16" t="s">
        <v>34</v>
      </c>
      <c r="D35" s="12"/>
      <c r="E35" s="11">
        <v>100000</v>
      </c>
      <c r="F35" s="16">
        <v>0.46794000000000002</v>
      </c>
      <c r="G35" s="12">
        <v>0.46794000000000002</v>
      </c>
    </row>
    <row r="36" spans="1:7" s="88" customFormat="1" x14ac:dyDescent="0.25">
      <c r="A36" s="111"/>
      <c r="B36" s="108"/>
      <c r="C36" s="85" t="s">
        <v>35</v>
      </c>
      <c r="D36" s="86"/>
      <c r="E36" s="87">
        <f>SUM(E22:E35)</f>
        <v>1198836</v>
      </c>
      <c r="F36" s="85">
        <f>SUM(F22:F35)</f>
        <v>5.6098800000000022</v>
      </c>
      <c r="G36" s="86">
        <f>SUM(G22:G35)</f>
        <v>5.6098800000000022</v>
      </c>
    </row>
    <row r="37" spans="1:7" x14ac:dyDescent="0.25">
      <c r="A37" s="121">
        <v>2</v>
      </c>
      <c r="B37" s="106" t="s">
        <v>36</v>
      </c>
      <c r="C37" s="13" t="s">
        <v>37</v>
      </c>
      <c r="D37" s="13">
        <v>56000</v>
      </c>
      <c r="E37" s="56">
        <v>672000</v>
      </c>
      <c r="F37" s="62">
        <v>3.1445799999999999</v>
      </c>
      <c r="G37" s="63">
        <v>3.1445799999999999</v>
      </c>
    </row>
    <row r="38" spans="1:7" x14ac:dyDescent="0.25">
      <c r="A38" s="122"/>
      <c r="B38" s="107"/>
      <c r="C38" s="13" t="s">
        <v>38</v>
      </c>
      <c r="D38" s="13">
        <v>11312</v>
      </c>
      <c r="E38" s="56">
        <v>135744</v>
      </c>
      <c r="F38" s="62">
        <v>0.63521000000000005</v>
      </c>
      <c r="G38" s="63">
        <v>0.63521000000000005</v>
      </c>
    </row>
    <row r="39" spans="1:7" x14ac:dyDescent="0.25">
      <c r="A39" s="122"/>
      <c r="B39" s="107"/>
      <c r="C39" s="13" t="s">
        <v>39</v>
      </c>
      <c r="D39" s="13">
        <v>22000</v>
      </c>
      <c r="E39" s="56">
        <v>264000</v>
      </c>
      <c r="F39" s="62">
        <v>1.34979</v>
      </c>
      <c r="G39" s="63"/>
    </row>
    <row r="40" spans="1:7" x14ac:dyDescent="0.25">
      <c r="A40" s="122"/>
      <c r="B40" s="107"/>
      <c r="C40" s="13" t="s">
        <v>38</v>
      </c>
      <c r="D40" s="13">
        <v>4444</v>
      </c>
      <c r="E40" s="56">
        <v>53328</v>
      </c>
      <c r="F40" s="62">
        <v>0.27266000000000001</v>
      </c>
      <c r="G40" s="63"/>
    </row>
    <row r="41" spans="1:7" x14ac:dyDescent="0.25">
      <c r="A41" s="122"/>
      <c r="B41" s="107"/>
      <c r="C41" s="16" t="s">
        <v>40</v>
      </c>
      <c r="D41" s="16"/>
      <c r="E41" s="56">
        <v>60000</v>
      </c>
      <c r="F41" s="62">
        <v>0.28077000000000002</v>
      </c>
      <c r="G41" s="63">
        <v>0.28077000000000002</v>
      </c>
    </row>
    <row r="42" spans="1:7" x14ac:dyDescent="0.25">
      <c r="A42" s="122"/>
      <c r="B42" s="107"/>
      <c r="C42" s="15" t="s">
        <v>41</v>
      </c>
      <c r="D42" s="15"/>
      <c r="E42" s="56">
        <v>12120</v>
      </c>
      <c r="F42" s="62">
        <v>5.6710000000000003E-2</v>
      </c>
      <c r="G42" s="63">
        <v>5.6710000000000003E-2</v>
      </c>
    </row>
    <row r="43" spans="1:7" x14ac:dyDescent="0.25">
      <c r="A43" s="122"/>
      <c r="B43" s="107"/>
      <c r="C43" s="15" t="s">
        <v>42</v>
      </c>
      <c r="D43" s="15">
        <v>2000</v>
      </c>
      <c r="E43" s="57">
        <v>24000</v>
      </c>
      <c r="F43" s="16">
        <v>0.11230999999999999</v>
      </c>
      <c r="G43" s="64">
        <v>0.11230999999999999</v>
      </c>
    </row>
    <row r="44" spans="1:7" x14ac:dyDescent="0.25">
      <c r="A44" s="122"/>
      <c r="B44" s="107"/>
      <c r="C44" s="15" t="s">
        <v>43</v>
      </c>
      <c r="D44" s="15">
        <v>1000</v>
      </c>
      <c r="E44" s="57">
        <v>10000</v>
      </c>
      <c r="F44" s="16">
        <v>4.6789999999999998E-2</v>
      </c>
      <c r="G44" s="64">
        <v>4.6789999999999998E-2</v>
      </c>
    </row>
    <row r="45" spans="1:7" x14ac:dyDescent="0.25">
      <c r="A45" s="122"/>
      <c r="B45" s="107"/>
      <c r="C45" t="s">
        <v>44</v>
      </c>
      <c r="D45" s="13">
        <v>1000</v>
      </c>
      <c r="E45" s="57">
        <v>10000</v>
      </c>
      <c r="F45" s="16">
        <v>4.6789999999999998E-2</v>
      </c>
      <c r="G45" s="64">
        <v>4.6789999999999998E-2</v>
      </c>
    </row>
    <row r="46" spans="1:7" x14ac:dyDescent="0.25">
      <c r="A46" s="122"/>
      <c r="B46" s="107"/>
      <c r="C46" s="1" t="s">
        <v>45</v>
      </c>
      <c r="D46" s="13"/>
      <c r="E46" s="57">
        <v>10000</v>
      </c>
      <c r="F46" s="16">
        <v>4.6789999999999998E-2</v>
      </c>
      <c r="G46" s="64">
        <v>4.6789999999999998E-2</v>
      </c>
    </row>
    <row r="47" spans="1:7" x14ac:dyDescent="0.25">
      <c r="A47" s="122"/>
      <c r="B47" s="107"/>
      <c r="C47" s="1" t="s">
        <v>46</v>
      </c>
      <c r="D47" s="13"/>
      <c r="E47" s="56">
        <v>30000</v>
      </c>
      <c r="F47" s="62">
        <v>0.14038</v>
      </c>
      <c r="G47" s="63">
        <v>0.14038</v>
      </c>
    </row>
    <row r="48" spans="1:7" x14ac:dyDescent="0.25">
      <c r="A48" s="122"/>
      <c r="B48" s="107"/>
      <c r="C48" s="10" t="s">
        <v>47</v>
      </c>
      <c r="D48" s="16"/>
      <c r="E48" s="57">
        <v>9000</v>
      </c>
      <c r="F48" s="16">
        <v>4.2110000000000002E-2</v>
      </c>
      <c r="G48" s="64">
        <v>4.2110000000000002E-2</v>
      </c>
    </row>
    <row r="49" spans="1:7" x14ac:dyDescent="0.25">
      <c r="A49" s="122"/>
      <c r="B49" s="107"/>
      <c r="C49" s="7" t="s">
        <v>48</v>
      </c>
      <c r="D49" s="15"/>
      <c r="E49" s="57">
        <v>8600</v>
      </c>
      <c r="F49" s="16">
        <v>4.0239999999999998E-2</v>
      </c>
      <c r="G49" s="64">
        <v>4.0239999999999998E-2</v>
      </c>
    </row>
    <row r="50" spans="1:7" x14ac:dyDescent="0.25">
      <c r="A50" s="122"/>
      <c r="B50" s="107"/>
      <c r="C50" s="7" t="s">
        <v>49</v>
      </c>
      <c r="D50" s="15">
        <v>10022.33</v>
      </c>
      <c r="E50" s="58">
        <v>120268</v>
      </c>
      <c r="F50" s="65">
        <v>0.56279000000000001</v>
      </c>
      <c r="G50" s="66">
        <v>0.56279000000000001</v>
      </c>
    </row>
    <row r="51" spans="1:7" x14ac:dyDescent="0.25">
      <c r="A51" s="122"/>
      <c r="B51" s="107"/>
      <c r="C51" t="s">
        <v>50</v>
      </c>
      <c r="D51" s="1">
        <v>3900</v>
      </c>
      <c r="E51" s="58">
        <v>46800</v>
      </c>
      <c r="F51" s="65">
        <v>0.21898999999999999</v>
      </c>
      <c r="G51" s="66">
        <v>0.21898999999999999</v>
      </c>
    </row>
    <row r="52" spans="1:7" x14ac:dyDescent="0.25">
      <c r="A52" s="122"/>
      <c r="B52" s="107"/>
      <c r="C52" s="1" t="s">
        <v>51</v>
      </c>
      <c r="D52" s="13"/>
      <c r="E52" s="58">
        <v>4920</v>
      </c>
      <c r="F52" s="65">
        <v>2.3029999999999998E-2</v>
      </c>
      <c r="G52" s="66">
        <v>2.3029999999999998E-2</v>
      </c>
    </row>
    <row r="53" spans="1:7" x14ac:dyDescent="0.25">
      <c r="A53" s="122"/>
      <c r="B53" s="107"/>
      <c r="C53" s="10" t="s">
        <v>52</v>
      </c>
      <c r="D53" s="10">
        <v>1300</v>
      </c>
      <c r="E53" s="58">
        <v>15600</v>
      </c>
      <c r="F53" s="65">
        <v>7.2989999999999999E-2</v>
      </c>
      <c r="G53" s="66">
        <v>7.2989999999999999E-2</v>
      </c>
    </row>
    <row r="54" spans="1:7" x14ac:dyDescent="0.25">
      <c r="A54" s="122"/>
      <c r="B54" s="107"/>
      <c r="C54" s="4" t="s">
        <v>53</v>
      </c>
      <c r="D54" s="4"/>
      <c r="E54" s="58">
        <v>15000</v>
      </c>
      <c r="F54" s="65">
        <v>7.0190000000000002E-2</v>
      </c>
      <c r="G54" s="66">
        <v>7.0190000000000002E-2</v>
      </c>
    </row>
    <row r="55" spans="1:7" x14ac:dyDescent="0.25">
      <c r="A55" s="122"/>
      <c r="B55" s="107"/>
      <c r="C55" s="10" t="s">
        <v>54</v>
      </c>
      <c r="D55" s="10"/>
      <c r="E55" s="58">
        <v>15000</v>
      </c>
      <c r="F55" s="65">
        <v>7.0190000000000002E-2</v>
      </c>
      <c r="G55" s="66">
        <v>7.0190000000000002E-2</v>
      </c>
    </row>
    <row r="56" spans="1:7" x14ac:dyDescent="0.25">
      <c r="A56" s="122"/>
      <c r="B56" s="107"/>
      <c r="C56" s="7" t="s">
        <v>55</v>
      </c>
      <c r="D56" s="7"/>
      <c r="E56" s="57">
        <v>15000</v>
      </c>
      <c r="F56" s="16">
        <v>7.0190000000000002E-2</v>
      </c>
      <c r="G56" s="64">
        <v>7.0190000000000002E-2</v>
      </c>
    </row>
    <row r="57" spans="1:7" x14ac:dyDescent="0.25">
      <c r="A57" s="122"/>
      <c r="B57" s="107"/>
      <c r="C57" t="s">
        <v>56</v>
      </c>
      <c r="D57" s="4"/>
      <c r="E57" s="57">
        <v>3000</v>
      </c>
      <c r="F57" s="16">
        <v>1.404E-2</v>
      </c>
      <c r="G57" s="64">
        <v>1.404E-2</v>
      </c>
    </row>
    <row r="58" spans="1:7" x14ac:dyDescent="0.25">
      <c r="A58" s="122"/>
      <c r="B58" s="107"/>
      <c r="C58" s="10" t="s">
        <v>57</v>
      </c>
      <c r="D58" s="10"/>
      <c r="E58" s="57">
        <v>3000</v>
      </c>
      <c r="F58" s="16">
        <v>1.404E-2</v>
      </c>
      <c r="G58" s="64">
        <v>1.404E-2</v>
      </c>
    </row>
    <row r="59" spans="1:7" x14ac:dyDescent="0.25">
      <c r="A59" s="122"/>
      <c r="B59" s="107"/>
      <c r="C59" s="89" t="s">
        <v>120</v>
      </c>
      <c r="D59" s="89">
        <v>200</v>
      </c>
      <c r="E59" s="56">
        <v>2400</v>
      </c>
      <c r="F59" s="62">
        <v>1.123E-2</v>
      </c>
      <c r="G59" s="63">
        <v>1.123E-2</v>
      </c>
    </row>
    <row r="60" spans="1:7" x14ac:dyDescent="0.25">
      <c r="A60" s="122"/>
      <c r="B60" s="107"/>
      <c r="C60" s="7" t="s">
        <v>58</v>
      </c>
      <c r="D60" s="7"/>
      <c r="E60" s="57">
        <v>50000</v>
      </c>
      <c r="F60" s="16">
        <v>0.23397000000000001</v>
      </c>
      <c r="G60" s="64">
        <v>0.23397000000000001</v>
      </c>
    </row>
    <row r="61" spans="1:7" x14ac:dyDescent="0.25">
      <c r="A61" s="122"/>
      <c r="B61" s="107"/>
      <c r="C61" t="s">
        <v>59</v>
      </c>
      <c r="D61" s="4"/>
      <c r="E61" s="56">
        <v>30000</v>
      </c>
      <c r="F61" s="62">
        <v>0.14038</v>
      </c>
      <c r="G61" s="63">
        <v>0.14038</v>
      </c>
    </row>
    <row r="62" spans="1:7" x14ac:dyDescent="0.25">
      <c r="A62" s="122"/>
      <c r="B62" s="107"/>
      <c r="C62" s="13" t="s">
        <v>60</v>
      </c>
      <c r="D62" s="13"/>
      <c r="E62" s="59">
        <v>30000</v>
      </c>
      <c r="F62" s="62">
        <v>0.14038</v>
      </c>
      <c r="G62" s="63">
        <v>0.14038</v>
      </c>
    </row>
    <row r="63" spans="1:7" x14ac:dyDescent="0.25">
      <c r="A63" s="123"/>
      <c r="B63" s="108"/>
      <c r="C63" s="90" t="s">
        <v>61</v>
      </c>
      <c r="D63" s="90"/>
      <c r="E63" s="91">
        <f>SUM(E37:E62)</f>
        <v>1649780</v>
      </c>
      <c r="F63" s="90">
        <f>SUM(F37:F62)</f>
        <v>7.8575400000000011</v>
      </c>
      <c r="G63" s="92">
        <f>SUM(G37:G62)</f>
        <v>6.2350900000000005</v>
      </c>
    </row>
    <row r="64" spans="1:7" ht="30" x14ac:dyDescent="0.25">
      <c r="A64" s="71">
        <v>3</v>
      </c>
      <c r="B64" s="74" t="s">
        <v>62</v>
      </c>
      <c r="C64" s="11"/>
      <c r="D64" s="16"/>
      <c r="E64" s="61">
        <v>150000</v>
      </c>
      <c r="F64" s="67">
        <v>0.70191999999999999</v>
      </c>
      <c r="G64" s="68">
        <v>0.70191999999999999</v>
      </c>
    </row>
    <row r="65" spans="1:7" x14ac:dyDescent="0.25">
      <c r="A65" s="124">
        <v>4</v>
      </c>
      <c r="B65" s="106" t="s">
        <v>63</v>
      </c>
      <c r="C65" s="16" t="s">
        <v>64</v>
      </c>
      <c r="D65" s="12"/>
      <c r="E65" s="57"/>
      <c r="F65" s="12"/>
      <c r="G65" s="12"/>
    </row>
    <row r="66" spans="1:7" x14ac:dyDescent="0.25">
      <c r="A66" s="125"/>
      <c r="B66" s="108"/>
      <c r="C66" s="14" t="s">
        <v>65</v>
      </c>
      <c r="D66" s="6"/>
      <c r="E66" s="57"/>
      <c r="F66" s="6"/>
      <c r="G66" s="6"/>
    </row>
    <row r="67" spans="1:7" x14ac:dyDescent="0.25">
      <c r="A67" s="16"/>
      <c r="B67" s="12"/>
      <c r="C67" s="93" t="s">
        <v>35</v>
      </c>
      <c r="D67" s="90"/>
      <c r="E67" s="91">
        <f>SUM(E36,E63,E64)</f>
        <v>2998616</v>
      </c>
      <c r="F67" s="90">
        <f>SUM(F36,F63,F64)</f>
        <v>14.169340000000004</v>
      </c>
      <c r="G67" s="82">
        <f>SUM(G36,G63,G64)</f>
        <v>12.546890000000003</v>
      </c>
    </row>
    <row r="68" spans="1:7" x14ac:dyDescent="0.25">
      <c r="E68" s="94"/>
      <c r="G68" s="2"/>
    </row>
    <row r="69" spans="1:7" x14ac:dyDescent="0.25">
      <c r="E69" s="5"/>
    </row>
  </sheetData>
  <mergeCells count="18">
    <mergeCell ref="A37:A63"/>
    <mergeCell ref="A65:A66"/>
    <mergeCell ref="B16:C16"/>
    <mergeCell ref="B37:B63"/>
    <mergeCell ref="B21:C21"/>
    <mergeCell ref="B65:B66"/>
    <mergeCell ref="B14:C14"/>
    <mergeCell ref="B15:C15"/>
    <mergeCell ref="B17:C17"/>
    <mergeCell ref="B18:C18"/>
    <mergeCell ref="B19:C19"/>
    <mergeCell ref="B20:C20"/>
    <mergeCell ref="A6:G6"/>
    <mergeCell ref="B22:B36"/>
    <mergeCell ref="A22:A36"/>
    <mergeCell ref="A10:A20"/>
    <mergeCell ref="B13:C13"/>
    <mergeCell ref="B10:C10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2"/>
  <sheetViews>
    <sheetView topLeftCell="A12" workbookViewId="0">
      <selection activeCell="AE22" sqref="AE22:AH22"/>
    </sheetView>
  </sheetViews>
  <sheetFormatPr defaultRowHeight="15" x14ac:dyDescent="0.25"/>
  <cols>
    <col min="1" max="1" width="13.28515625" customWidth="1"/>
    <col min="5" max="5" width="11.140625" customWidth="1"/>
    <col min="6" max="9" width="9.140625" hidden="1" customWidth="1"/>
    <col min="10" max="10" width="2.42578125" hidden="1" customWidth="1"/>
    <col min="11" max="11" width="2.28515625" hidden="1" customWidth="1"/>
    <col min="12" max="12" width="9" customWidth="1"/>
    <col min="13" max="13" width="9.140625" hidden="1" customWidth="1"/>
    <col min="15" max="15" width="0.5703125" customWidth="1"/>
    <col min="16" max="16" width="9.140625" hidden="1" customWidth="1"/>
    <col min="17" max="17" width="9.140625" customWidth="1"/>
    <col min="18" max="18" width="9.140625" hidden="1" customWidth="1"/>
    <col min="19" max="20" width="9.140625" customWidth="1"/>
    <col min="21" max="21" width="0.140625" customWidth="1"/>
    <col min="23" max="23" width="9.140625" customWidth="1"/>
    <col min="24" max="30" width="9.140625" hidden="1" customWidth="1"/>
    <col min="33" max="33" width="7.42578125" customWidth="1"/>
    <col min="34" max="34" width="9.140625" hidden="1" customWidth="1"/>
  </cols>
  <sheetData>
    <row r="1" spans="1:34" x14ac:dyDescent="0.25">
      <c r="A1" s="185" t="s">
        <v>66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</row>
    <row r="2" spans="1:34" x14ac:dyDescent="0.25">
      <c r="A2" s="185" t="s">
        <v>67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</row>
    <row r="3" spans="1:34" ht="15.75" thickBot="1" x14ac:dyDescent="0.3">
      <c r="A3" s="185" t="s">
        <v>68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5"/>
      <c r="AG3" s="185"/>
      <c r="AH3" s="185"/>
    </row>
    <row r="4" spans="1:34" ht="15.75" hidden="1" thickBot="1" x14ac:dyDescent="0.3">
      <c r="A4" s="185"/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185"/>
      <c r="AC4" s="185"/>
      <c r="AD4" s="185"/>
      <c r="AE4" s="185"/>
      <c r="AF4" s="185"/>
      <c r="AG4" s="185"/>
      <c r="AH4" s="185"/>
    </row>
    <row r="5" spans="1:34" ht="15.75" thickBot="1" x14ac:dyDescent="0.3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8"/>
      <c r="AC5" s="186" t="s">
        <v>69</v>
      </c>
      <c r="AD5" s="187"/>
      <c r="AE5" s="187"/>
      <c r="AF5" s="187"/>
      <c r="AG5" s="187"/>
      <c r="AH5" s="188"/>
    </row>
    <row r="6" spans="1:34" ht="15.75" thickBot="1" x14ac:dyDescent="0.3">
      <c r="A6" s="189"/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5" t="s">
        <v>70</v>
      </c>
      <c r="X6" s="185"/>
      <c r="Y6" s="185"/>
      <c r="Z6" s="185"/>
      <c r="AA6" s="185"/>
      <c r="AB6" s="190"/>
      <c r="AC6" s="186">
        <v>301017</v>
      </c>
      <c r="AD6" s="187"/>
      <c r="AE6" s="187"/>
      <c r="AF6" s="187"/>
      <c r="AG6" s="187"/>
      <c r="AH6" s="188"/>
    </row>
    <row r="7" spans="1:34" ht="16.5" thickBot="1" x14ac:dyDescent="0.3">
      <c r="A7" s="182" t="s">
        <v>71</v>
      </c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9"/>
      <c r="Y7" s="19"/>
      <c r="Z7" s="19"/>
      <c r="AA7" s="163" t="s">
        <v>72</v>
      </c>
      <c r="AB7" s="183"/>
      <c r="AC7" s="171">
        <v>67353417</v>
      </c>
      <c r="AD7" s="172"/>
      <c r="AE7" s="172"/>
      <c r="AF7" s="172"/>
      <c r="AG7" s="172"/>
      <c r="AH7" s="173"/>
    </row>
    <row r="8" spans="1:34" x14ac:dyDescent="0.25">
      <c r="A8" s="184" t="s">
        <v>73</v>
      </c>
      <c r="B8" s="184"/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63"/>
      <c r="AB8" s="163"/>
      <c r="AC8" s="167"/>
      <c r="AD8" s="167"/>
      <c r="AE8" s="167"/>
      <c r="AF8" s="167"/>
      <c r="AG8" s="167"/>
      <c r="AH8" s="167"/>
    </row>
    <row r="9" spans="1:34" ht="4.5" customHeight="1" thickBot="1" x14ac:dyDescent="0.3">
      <c r="A9" s="166"/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</row>
    <row r="10" spans="1:34" ht="23.25" customHeight="1" thickBot="1" x14ac:dyDescent="0.3">
      <c r="A10" s="168"/>
      <c r="B10" s="168"/>
      <c r="C10" s="168"/>
      <c r="D10" s="169" t="s">
        <v>74</v>
      </c>
      <c r="E10" s="170"/>
      <c r="F10" s="20"/>
      <c r="G10" s="20"/>
      <c r="H10" s="21"/>
      <c r="I10" s="171" t="s">
        <v>75</v>
      </c>
      <c r="J10" s="172"/>
      <c r="K10" s="172"/>
      <c r="L10" s="173"/>
      <c r="M10" s="171" t="s">
        <v>76</v>
      </c>
      <c r="N10" s="172"/>
      <c r="O10" s="173"/>
      <c r="P10" s="174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</row>
    <row r="11" spans="1:34" ht="15.75" thickBot="1" x14ac:dyDescent="0.3">
      <c r="A11" s="165"/>
      <c r="B11" s="165"/>
      <c r="C11" s="165"/>
      <c r="D11" s="169"/>
      <c r="E11" s="170"/>
      <c r="F11" s="22"/>
      <c r="G11" s="22"/>
      <c r="H11" s="23"/>
      <c r="I11" s="175">
        <v>41275</v>
      </c>
      <c r="J11" s="176"/>
      <c r="K11" s="176"/>
      <c r="L11" s="177"/>
      <c r="M11" s="178">
        <v>41275</v>
      </c>
      <c r="N11" s="179"/>
      <c r="O11" s="180"/>
      <c r="P11" s="181"/>
      <c r="Q11" s="166"/>
      <c r="R11" s="166" t="s">
        <v>77</v>
      </c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  <c r="AD11" s="166"/>
      <c r="AE11" s="166"/>
      <c r="AF11" s="166"/>
      <c r="AG11" s="166"/>
      <c r="AH11" s="166"/>
    </row>
    <row r="12" spans="1:34" ht="4.5" customHeight="1" x14ac:dyDescent="0.25">
      <c r="A12" s="165"/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65"/>
      <c r="AG12" s="165"/>
      <c r="AH12" s="165"/>
    </row>
    <row r="13" spans="1:34" ht="15.75" thickBot="1" x14ac:dyDescent="0.3">
      <c r="A13" s="165"/>
      <c r="B13" s="165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6" t="s">
        <v>78</v>
      </c>
      <c r="S13" s="166"/>
      <c r="T13" s="166"/>
      <c r="U13" s="166"/>
      <c r="V13" s="166"/>
      <c r="W13" s="166"/>
      <c r="X13" s="24" t="s">
        <v>79</v>
      </c>
      <c r="Y13" s="25">
        <v>9</v>
      </c>
      <c r="Z13" s="166" t="s">
        <v>79</v>
      </c>
      <c r="AA13" s="166"/>
      <c r="AB13" s="167" t="s">
        <v>80</v>
      </c>
      <c r="AC13" s="167"/>
      <c r="AD13" s="163" t="s">
        <v>81</v>
      </c>
      <c r="AE13" s="163"/>
      <c r="AF13" s="26"/>
      <c r="AG13" s="25"/>
      <c r="AH13" s="27"/>
    </row>
    <row r="14" spans="1:34" ht="8.25" customHeight="1" x14ac:dyDescent="0.25">
      <c r="A14" s="162"/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  <c r="AH14" s="162"/>
    </row>
    <row r="15" spans="1:34" ht="15" customHeight="1" thickBot="1" x14ac:dyDescent="0.3">
      <c r="A15" s="163" t="s">
        <v>82</v>
      </c>
      <c r="B15" s="163"/>
      <c r="C15" s="164" t="s">
        <v>119</v>
      </c>
      <c r="D15" s="164"/>
      <c r="E15" s="28"/>
      <c r="F15" s="25">
        <v>1</v>
      </c>
      <c r="G15" s="28" t="s">
        <v>79</v>
      </c>
      <c r="H15" s="29" t="s">
        <v>80</v>
      </c>
      <c r="I15" s="24">
        <v>20</v>
      </c>
      <c r="J15" s="28">
        <v>13</v>
      </c>
      <c r="K15" s="28"/>
      <c r="L15" s="28"/>
      <c r="M15" s="28"/>
      <c r="N15" s="28"/>
      <c r="O15" s="25"/>
      <c r="P15" s="165"/>
      <c r="Q15" s="165"/>
      <c r="R15" s="166" t="s">
        <v>83</v>
      </c>
      <c r="S15" s="166"/>
      <c r="T15" s="166"/>
      <c r="U15" s="164" t="s">
        <v>84</v>
      </c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6"/>
      <c r="AH15" s="166"/>
    </row>
    <row r="16" spans="1:34" ht="15.75" thickBot="1" x14ac:dyDescent="0.3">
      <c r="A16" s="155"/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</row>
    <row r="17" spans="1:34" ht="26.25" customHeight="1" thickBot="1" x14ac:dyDescent="0.3">
      <c r="A17" s="126" t="s">
        <v>85</v>
      </c>
      <c r="B17" s="128"/>
      <c r="C17" s="156" t="s">
        <v>86</v>
      </c>
      <c r="D17" s="157"/>
      <c r="E17" s="157"/>
      <c r="F17" s="157"/>
      <c r="G17" s="157"/>
      <c r="H17" s="157"/>
      <c r="I17" s="157"/>
      <c r="J17" s="157"/>
      <c r="K17" s="158"/>
      <c r="L17" s="156" t="s">
        <v>87</v>
      </c>
      <c r="M17" s="158"/>
      <c r="N17" s="156" t="s">
        <v>88</v>
      </c>
      <c r="O17" s="157"/>
      <c r="P17" s="158"/>
      <c r="Q17" s="156" t="s">
        <v>89</v>
      </c>
      <c r="R17" s="157"/>
      <c r="S17" s="127"/>
      <c r="T17" s="127"/>
      <c r="U17" s="128"/>
      <c r="V17" s="156" t="s">
        <v>90</v>
      </c>
      <c r="W17" s="157"/>
      <c r="X17" s="157"/>
      <c r="Y17" s="157"/>
      <c r="Z17" s="157"/>
      <c r="AA17" s="157"/>
      <c r="AB17" s="157"/>
      <c r="AC17" s="157"/>
      <c r="AD17" s="158"/>
      <c r="AE17" s="156" t="s">
        <v>91</v>
      </c>
      <c r="AF17" s="157"/>
      <c r="AG17" s="157"/>
      <c r="AH17" s="158"/>
    </row>
    <row r="18" spans="1:34" ht="20.25" customHeight="1" thickBot="1" x14ac:dyDescent="0.3">
      <c r="A18" s="30" t="s">
        <v>92</v>
      </c>
      <c r="B18" s="31" t="s">
        <v>93</v>
      </c>
      <c r="C18" s="159"/>
      <c r="D18" s="160"/>
      <c r="E18" s="160"/>
      <c r="F18" s="160"/>
      <c r="G18" s="160"/>
      <c r="H18" s="160"/>
      <c r="I18" s="160"/>
      <c r="J18" s="160"/>
      <c r="K18" s="161"/>
      <c r="L18" s="159"/>
      <c r="M18" s="161"/>
      <c r="N18" s="159"/>
      <c r="O18" s="160"/>
      <c r="P18" s="160"/>
      <c r="Q18" s="136"/>
      <c r="R18" s="137"/>
      <c r="S18" s="32"/>
      <c r="T18" s="136"/>
      <c r="U18" s="138"/>
      <c r="V18" s="152" t="s">
        <v>94</v>
      </c>
      <c r="W18" s="153"/>
      <c r="X18" s="153"/>
      <c r="Y18" s="153"/>
      <c r="Z18" s="153"/>
      <c r="AA18" s="153"/>
      <c r="AB18" s="153"/>
      <c r="AC18" s="153"/>
      <c r="AD18" s="154"/>
      <c r="AE18" s="159"/>
      <c r="AF18" s="160"/>
      <c r="AG18" s="160"/>
      <c r="AH18" s="161"/>
    </row>
    <row r="19" spans="1:34" ht="15.75" thickBot="1" x14ac:dyDescent="0.3">
      <c r="A19" s="32">
        <v>1</v>
      </c>
      <c r="B19" s="33">
        <v>2</v>
      </c>
      <c r="C19" s="136">
        <v>3</v>
      </c>
      <c r="D19" s="137"/>
      <c r="E19" s="137"/>
      <c r="F19" s="137"/>
      <c r="G19" s="137"/>
      <c r="H19" s="137"/>
      <c r="I19" s="137"/>
      <c r="J19" s="137"/>
      <c r="K19" s="138"/>
      <c r="L19" s="136">
        <v>4</v>
      </c>
      <c r="M19" s="138"/>
      <c r="N19" s="136">
        <v>5</v>
      </c>
      <c r="O19" s="137"/>
      <c r="P19" s="138"/>
      <c r="Q19" s="136">
        <v>6</v>
      </c>
      <c r="R19" s="137"/>
      <c r="S19" s="32">
        <v>7</v>
      </c>
      <c r="T19" s="136">
        <v>8</v>
      </c>
      <c r="U19" s="138"/>
      <c r="V19" s="136">
        <v>9</v>
      </c>
      <c r="W19" s="137"/>
      <c r="X19" s="137"/>
      <c r="Y19" s="137"/>
      <c r="Z19" s="137"/>
      <c r="AA19" s="137"/>
      <c r="AB19" s="137"/>
      <c r="AC19" s="137"/>
      <c r="AD19" s="138"/>
      <c r="AE19" s="136">
        <v>10</v>
      </c>
      <c r="AF19" s="137"/>
      <c r="AG19" s="137"/>
      <c r="AH19" s="138"/>
    </row>
    <row r="20" spans="1:34" ht="15.75" thickBot="1" x14ac:dyDescent="0.3">
      <c r="A20" s="148" t="s">
        <v>95</v>
      </c>
      <c r="B20" s="34"/>
      <c r="C20" s="136" t="s">
        <v>96</v>
      </c>
      <c r="D20" s="137"/>
      <c r="E20" s="137"/>
      <c r="F20" s="137"/>
      <c r="G20" s="137"/>
      <c r="H20" s="137"/>
      <c r="I20" s="137"/>
      <c r="J20" s="137"/>
      <c r="K20" s="138"/>
      <c r="L20" s="136">
        <v>1</v>
      </c>
      <c r="M20" s="138"/>
      <c r="N20" s="139">
        <v>20000</v>
      </c>
      <c r="O20" s="151"/>
      <c r="P20" s="151"/>
      <c r="Q20" s="136"/>
      <c r="R20" s="138"/>
      <c r="S20" s="32"/>
      <c r="T20" s="136"/>
      <c r="U20" s="138"/>
      <c r="V20" s="136">
        <v>20000</v>
      </c>
      <c r="W20" s="137"/>
      <c r="X20" s="137"/>
      <c r="Y20" s="137"/>
      <c r="Z20" s="137"/>
      <c r="AA20" s="137"/>
      <c r="AB20" s="137"/>
      <c r="AC20" s="137"/>
      <c r="AD20" s="138"/>
      <c r="AE20" s="136"/>
      <c r="AF20" s="137"/>
      <c r="AG20" s="137"/>
      <c r="AH20" s="138"/>
    </row>
    <row r="21" spans="1:34" ht="15.75" thickBot="1" x14ac:dyDescent="0.3">
      <c r="A21" s="149"/>
      <c r="B21" s="34"/>
      <c r="C21" s="136" t="s">
        <v>97</v>
      </c>
      <c r="D21" s="137"/>
      <c r="E21" s="137"/>
      <c r="F21" s="137"/>
      <c r="G21" s="137"/>
      <c r="H21" s="137"/>
      <c r="I21" s="137"/>
      <c r="J21" s="137"/>
      <c r="K21" s="138"/>
      <c r="L21" s="136">
        <v>1</v>
      </c>
      <c r="M21" s="138"/>
      <c r="N21" s="136">
        <v>18000</v>
      </c>
      <c r="O21" s="137"/>
      <c r="P21" s="137"/>
      <c r="Q21" s="136"/>
      <c r="R21" s="138"/>
      <c r="S21" s="32"/>
      <c r="T21" s="136"/>
      <c r="U21" s="138"/>
      <c r="V21" s="136">
        <v>18000</v>
      </c>
      <c r="W21" s="137"/>
      <c r="X21" s="137"/>
      <c r="Y21" s="137"/>
      <c r="Z21" s="137"/>
      <c r="AA21" s="137"/>
      <c r="AB21" s="137"/>
      <c r="AC21" s="137"/>
      <c r="AD21" s="138"/>
      <c r="AE21" s="136"/>
      <c r="AF21" s="137"/>
      <c r="AG21" s="137"/>
      <c r="AH21" s="138"/>
    </row>
    <row r="22" spans="1:34" ht="15.75" thickBot="1" x14ac:dyDescent="0.3">
      <c r="A22" s="149"/>
      <c r="B22" s="34"/>
      <c r="C22" s="136" t="s">
        <v>98</v>
      </c>
      <c r="D22" s="137"/>
      <c r="E22" s="137"/>
      <c r="F22" s="137"/>
      <c r="G22" s="137"/>
      <c r="H22" s="137"/>
      <c r="I22" s="137"/>
      <c r="J22" s="137"/>
      <c r="K22" s="138"/>
      <c r="L22" s="136">
        <v>0.5</v>
      </c>
      <c r="M22" s="138"/>
      <c r="N22" s="136">
        <v>17000</v>
      </c>
      <c r="O22" s="137"/>
      <c r="P22" s="137"/>
      <c r="Q22" s="136"/>
      <c r="R22" s="138"/>
      <c r="S22" s="32"/>
      <c r="T22" s="136"/>
      <c r="U22" s="138"/>
      <c r="V22" s="136">
        <v>8500</v>
      </c>
      <c r="W22" s="137"/>
      <c r="X22" s="137"/>
      <c r="Y22" s="137"/>
      <c r="Z22" s="137"/>
      <c r="AA22" s="137"/>
      <c r="AB22" s="137"/>
      <c r="AC22" s="137"/>
      <c r="AD22" s="138"/>
      <c r="AE22" s="136"/>
      <c r="AF22" s="137"/>
      <c r="AG22" s="137"/>
      <c r="AH22" s="138"/>
    </row>
    <row r="23" spans="1:34" ht="15.75" thickBot="1" x14ac:dyDescent="0.3">
      <c r="A23" s="149"/>
      <c r="B23" s="34"/>
      <c r="C23" s="136" t="s">
        <v>99</v>
      </c>
      <c r="D23" s="137"/>
      <c r="E23" s="137"/>
      <c r="F23" s="137"/>
      <c r="G23" s="137"/>
      <c r="H23" s="137"/>
      <c r="I23" s="137"/>
      <c r="J23" s="137"/>
      <c r="K23" s="138"/>
      <c r="L23" s="136">
        <v>0.5</v>
      </c>
      <c r="M23" s="138"/>
      <c r="N23" s="136">
        <v>18000</v>
      </c>
      <c r="O23" s="137"/>
      <c r="P23" s="137"/>
      <c r="Q23" s="136"/>
      <c r="R23" s="138"/>
      <c r="S23" s="32"/>
      <c r="T23" s="136"/>
      <c r="U23" s="138"/>
      <c r="V23" s="136">
        <v>9000</v>
      </c>
      <c r="W23" s="137"/>
      <c r="X23" s="137"/>
      <c r="Y23" s="137"/>
      <c r="Z23" s="137"/>
      <c r="AA23" s="137"/>
      <c r="AB23" s="137"/>
      <c r="AC23" s="137"/>
      <c r="AD23" s="138"/>
      <c r="AE23" s="136"/>
      <c r="AF23" s="137"/>
      <c r="AG23" s="137"/>
      <c r="AH23" s="138"/>
    </row>
    <row r="24" spans="1:34" ht="15.75" thickBot="1" x14ac:dyDescent="0.3">
      <c r="A24" s="149"/>
      <c r="B24" s="34"/>
      <c r="C24" s="136" t="s">
        <v>100</v>
      </c>
      <c r="D24" s="137"/>
      <c r="E24" s="137"/>
      <c r="F24" s="137"/>
      <c r="G24" s="137"/>
      <c r="H24" s="137"/>
      <c r="I24" s="137"/>
      <c r="J24" s="137"/>
      <c r="K24" s="138"/>
      <c r="L24" s="136">
        <v>0.25</v>
      </c>
      <c r="M24" s="138"/>
      <c r="N24" s="136">
        <v>16000</v>
      </c>
      <c r="O24" s="137"/>
      <c r="P24" s="137"/>
      <c r="Q24" s="136"/>
      <c r="R24" s="138"/>
      <c r="S24" s="32"/>
      <c r="T24" s="136"/>
      <c r="U24" s="138"/>
      <c r="V24" s="136">
        <v>4000</v>
      </c>
      <c r="W24" s="137"/>
      <c r="X24" s="137"/>
      <c r="Y24" s="137"/>
      <c r="Z24" s="137"/>
      <c r="AA24" s="137"/>
      <c r="AB24" s="137"/>
      <c r="AC24" s="137"/>
      <c r="AD24" s="138"/>
      <c r="AE24" s="136"/>
      <c r="AF24" s="137"/>
      <c r="AG24" s="137"/>
      <c r="AH24" s="138"/>
    </row>
    <row r="25" spans="1:34" ht="15.75" customHeight="1" thickBot="1" x14ac:dyDescent="0.3">
      <c r="A25" s="149"/>
      <c r="B25" s="34"/>
      <c r="C25" s="136" t="s">
        <v>101</v>
      </c>
      <c r="D25" s="137"/>
      <c r="E25" s="137"/>
      <c r="F25" s="36"/>
      <c r="G25" s="36"/>
      <c r="H25" s="36"/>
      <c r="I25" s="36"/>
      <c r="J25" s="36"/>
      <c r="K25" s="33"/>
      <c r="L25" s="136">
        <v>0.25</v>
      </c>
      <c r="M25" s="138"/>
      <c r="N25" s="136">
        <v>8000</v>
      </c>
      <c r="O25" s="137"/>
      <c r="P25" s="138"/>
      <c r="Q25" s="37"/>
      <c r="R25" s="34"/>
      <c r="S25" s="32"/>
      <c r="T25" s="35"/>
      <c r="U25" s="33"/>
      <c r="V25" s="136">
        <v>2000</v>
      </c>
      <c r="W25" s="137"/>
      <c r="X25" s="36"/>
      <c r="Y25" s="36"/>
      <c r="Z25" s="36"/>
      <c r="AA25" s="36"/>
      <c r="AB25" s="36"/>
      <c r="AC25" s="36"/>
      <c r="AD25" s="33"/>
      <c r="AE25" s="136"/>
      <c r="AF25" s="137"/>
      <c r="AG25" s="137"/>
      <c r="AH25" s="138"/>
    </row>
    <row r="26" spans="1:34" ht="15.75" customHeight="1" thickBot="1" x14ac:dyDescent="0.3">
      <c r="A26" s="150"/>
      <c r="B26" s="32"/>
      <c r="C26" s="144" t="s">
        <v>102</v>
      </c>
      <c r="D26" s="142"/>
      <c r="E26" s="143"/>
      <c r="F26" s="50"/>
      <c r="G26" s="50"/>
      <c r="H26" s="50"/>
      <c r="I26" s="50"/>
      <c r="J26" s="50"/>
      <c r="K26" s="50"/>
      <c r="L26" s="142">
        <f>SUM(L20:L25)</f>
        <v>3.5</v>
      </c>
      <c r="M26" s="143"/>
      <c r="N26" s="144">
        <f>SUM(N20:N25)</f>
        <v>97000</v>
      </c>
      <c r="O26" s="142"/>
      <c r="P26" s="142"/>
      <c r="Q26" s="144"/>
      <c r="R26" s="143"/>
      <c r="S26" s="51"/>
      <c r="T26" s="144"/>
      <c r="U26" s="143"/>
      <c r="V26" s="144">
        <f>SUM(V20:V25)</f>
        <v>61500</v>
      </c>
      <c r="W26" s="142"/>
      <c r="X26" s="142"/>
      <c r="Y26" s="142"/>
      <c r="Z26" s="142"/>
      <c r="AA26" s="142"/>
      <c r="AB26" s="142"/>
      <c r="AC26" s="142"/>
      <c r="AD26" s="143"/>
      <c r="AE26" s="136"/>
      <c r="AF26" s="137"/>
      <c r="AG26" s="137"/>
      <c r="AH26" s="138"/>
    </row>
    <row r="27" spans="1:34" ht="15.75" thickBot="1" x14ac:dyDescent="0.3">
      <c r="A27" s="146" t="s">
        <v>103</v>
      </c>
      <c r="B27" s="34"/>
      <c r="C27" s="136" t="s">
        <v>104</v>
      </c>
      <c r="D27" s="137"/>
      <c r="E27" s="137"/>
      <c r="F27" s="137"/>
      <c r="G27" s="137"/>
      <c r="H27" s="137"/>
      <c r="I27" s="137"/>
      <c r="J27" s="137"/>
      <c r="K27" s="138"/>
      <c r="L27" s="136">
        <v>1</v>
      </c>
      <c r="M27" s="138"/>
      <c r="N27" s="136">
        <v>16000</v>
      </c>
      <c r="O27" s="137"/>
      <c r="P27" s="137"/>
      <c r="Q27" s="136"/>
      <c r="R27" s="138"/>
      <c r="S27" s="32"/>
      <c r="T27" s="136"/>
      <c r="U27" s="138"/>
      <c r="V27" s="136">
        <v>16000</v>
      </c>
      <c r="W27" s="137"/>
      <c r="X27" s="137"/>
      <c r="Y27" s="137"/>
      <c r="Z27" s="137"/>
      <c r="AA27" s="137"/>
      <c r="AB27" s="137"/>
      <c r="AC27" s="137"/>
      <c r="AD27" s="138"/>
      <c r="AE27" s="136"/>
      <c r="AF27" s="137"/>
      <c r="AG27" s="137"/>
      <c r="AH27" s="138"/>
    </row>
    <row r="28" spans="1:34" ht="15.75" thickBot="1" x14ac:dyDescent="0.3">
      <c r="A28" s="146"/>
      <c r="B28" s="34"/>
      <c r="C28" s="136" t="s">
        <v>105</v>
      </c>
      <c r="D28" s="137"/>
      <c r="E28" s="137"/>
      <c r="F28" s="137"/>
      <c r="G28" s="137"/>
      <c r="H28" s="137"/>
      <c r="I28" s="137"/>
      <c r="J28" s="137"/>
      <c r="K28" s="138"/>
      <c r="L28" s="136">
        <v>0.5</v>
      </c>
      <c r="M28" s="138"/>
      <c r="N28" s="136">
        <v>14000</v>
      </c>
      <c r="O28" s="137"/>
      <c r="P28" s="137"/>
      <c r="Q28" s="136"/>
      <c r="R28" s="138"/>
      <c r="S28" s="32"/>
      <c r="T28" s="136"/>
      <c r="U28" s="138"/>
      <c r="V28" s="136">
        <v>7000</v>
      </c>
      <c r="W28" s="137"/>
      <c r="X28" s="137"/>
      <c r="Y28" s="137"/>
      <c r="Z28" s="137"/>
      <c r="AA28" s="137"/>
      <c r="AB28" s="137"/>
      <c r="AC28" s="137"/>
      <c r="AD28" s="138"/>
      <c r="AE28" s="136"/>
      <c r="AF28" s="137"/>
      <c r="AG28" s="137"/>
      <c r="AH28" s="138"/>
    </row>
    <row r="29" spans="1:34" ht="15.75" thickBot="1" x14ac:dyDescent="0.3">
      <c r="A29" s="146"/>
      <c r="B29" s="32"/>
      <c r="C29" s="136" t="s">
        <v>106</v>
      </c>
      <c r="D29" s="137"/>
      <c r="E29" s="137"/>
      <c r="F29" s="137"/>
      <c r="G29" s="137"/>
      <c r="H29" s="137"/>
      <c r="I29" s="137"/>
      <c r="J29" s="137"/>
      <c r="K29" s="138"/>
      <c r="L29" s="136">
        <v>1</v>
      </c>
      <c r="M29" s="138"/>
      <c r="N29" s="136">
        <v>11000</v>
      </c>
      <c r="O29" s="137"/>
      <c r="P29" s="138"/>
      <c r="Q29" s="136"/>
      <c r="R29" s="138"/>
      <c r="S29" s="32"/>
      <c r="T29" s="136"/>
      <c r="U29" s="138"/>
      <c r="V29" s="136">
        <v>11000</v>
      </c>
      <c r="W29" s="137"/>
      <c r="X29" s="137"/>
      <c r="Y29" s="137"/>
      <c r="Z29" s="137"/>
      <c r="AA29" s="137"/>
      <c r="AB29" s="137"/>
      <c r="AC29" s="137"/>
      <c r="AD29" s="138"/>
      <c r="AE29" s="136"/>
      <c r="AF29" s="137"/>
      <c r="AG29" s="137"/>
      <c r="AH29" s="138"/>
    </row>
    <row r="30" spans="1:34" ht="15.75" thickBot="1" x14ac:dyDescent="0.3">
      <c r="A30" s="146"/>
      <c r="B30" s="40"/>
      <c r="C30" s="136" t="s">
        <v>107</v>
      </c>
      <c r="D30" s="137"/>
      <c r="E30" s="137"/>
      <c r="F30" s="137"/>
      <c r="G30" s="137"/>
      <c r="H30" s="137"/>
      <c r="I30" s="137"/>
      <c r="J30" s="137"/>
      <c r="K30" s="138"/>
      <c r="L30" s="136">
        <v>1</v>
      </c>
      <c r="M30" s="138"/>
      <c r="N30" s="136">
        <v>11000</v>
      </c>
      <c r="O30" s="137"/>
      <c r="P30" s="137"/>
      <c r="Q30" s="136"/>
      <c r="R30" s="138"/>
      <c r="S30" s="40"/>
      <c r="T30" s="136"/>
      <c r="U30" s="138"/>
      <c r="V30" s="136">
        <v>11000</v>
      </c>
      <c r="W30" s="137"/>
      <c r="X30" s="137"/>
      <c r="Y30" s="137"/>
      <c r="Z30" s="137"/>
      <c r="AA30" s="137"/>
      <c r="AB30" s="137"/>
      <c r="AC30" s="137"/>
      <c r="AD30" s="138"/>
      <c r="AE30" s="136"/>
      <c r="AF30" s="137"/>
      <c r="AG30" s="137"/>
      <c r="AH30" s="138"/>
    </row>
    <row r="31" spans="1:34" ht="15.75" customHeight="1" thickBot="1" x14ac:dyDescent="0.3">
      <c r="A31" s="146"/>
      <c r="B31" s="34"/>
      <c r="C31" s="136" t="s">
        <v>108</v>
      </c>
      <c r="D31" s="137"/>
      <c r="E31" s="137"/>
      <c r="F31" s="36"/>
      <c r="G31" s="36"/>
      <c r="H31" s="36"/>
      <c r="I31" s="36"/>
      <c r="J31" s="36"/>
      <c r="K31" s="33"/>
      <c r="L31" s="136">
        <v>1</v>
      </c>
      <c r="M31" s="138"/>
      <c r="N31" s="136">
        <v>11000</v>
      </c>
      <c r="O31" s="137"/>
      <c r="P31" s="36"/>
      <c r="Q31" s="35"/>
      <c r="R31" s="41"/>
      <c r="S31" s="40"/>
      <c r="T31" s="35"/>
      <c r="U31" s="33"/>
      <c r="V31" s="136">
        <v>11000</v>
      </c>
      <c r="W31" s="137"/>
      <c r="X31" s="36"/>
      <c r="Y31" s="36"/>
      <c r="Z31" s="36"/>
      <c r="AA31" s="36"/>
      <c r="AB31" s="36"/>
      <c r="AC31" s="36"/>
      <c r="AD31" s="33"/>
      <c r="AE31" s="136"/>
      <c r="AF31" s="137"/>
      <c r="AG31" s="137"/>
      <c r="AH31" s="138"/>
    </row>
    <row r="32" spans="1:34" ht="15.75" thickBot="1" x14ac:dyDescent="0.3">
      <c r="A32" s="147"/>
      <c r="B32" s="34"/>
      <c r="C32" s="136" t="s">
        <v>109</v>
      </c>
      <c r="D32" s="137"/>
      <c r="E32" s="137"/>
      <c r="F32" s="137"/>
      <c r="G32" s="137"/>
      <c r="H32" s="137"/>
      <c r="I32" s="137"/>
      <c r="J32" s="137"/>
      <c r="K32" s="138"/>
      <c r="L32" s="136">
        <v>2</v>
      </c>
      <c r="M32" s="138"/>
      <c r="N32" s="136">
        <v>11000</v>
      </c>
      <c r="O32" s="137"/>
      <c r="P32" s="137"/>
      <c r="Q32" s="139"/>
      <c r="R32" s="140"/>
      <c r="S32" s="32"/>
      <c r="T32" s="136"/>
      <c r="U32" s="138"/>
      <c r="V32" s="136">
        <v>22000</v>
      </c>
      <c r="W32" s="137"/>
      <c r="X32" s="137"/>
      <c r="Y32" s="137"/>
      <c r="Z32" s="137"/>
      <c r="AA32" s="137"/>
      <c r="AB32" s="137"/>
      <c r="AC32" s="137"/>
      <c r="AD32" s="138"/>
      <c r="AE32" s="136"/>
      <c r="AF32" s="137"/>
      <c r="AG32" s="137"/>
      <c r="AH32" s="138"/>
    </row>
    <row r="33" spans="1:34" ht="15.75" customHeight="1" thickBot="1" x14ac:dyDescent="0.3">
      <c r="A33" s="35"/>
      <c r="B33" s="32"/>
      <c r="C33" s="144" t="s">
        <v>110</v>
      </c>
      <c r="D33" s="142"/>
      <c r="E33" s="143"/>
      <c r="F33" s="50"/>
      <c r="G33" s="50"/>
      <c r="H33" s="50"/>
      <c r="I33" s="50"/>
      <c r="J33" s="50"/>
      <c r="K33" s="50"/>
      <c r="L33" s="142">
        <f>SUM(L27:L32)</f>
        <v>6.5</v>
      </c>
      <c r="M33" s="143"/>
      <c r="N33" s="144">
        <f>SUM(N27:N32)</f>
        <v>74000</v>
      </c>
      <c r="O33" s="142"/>
      <c r="P33" s="52"/>
      <c r="Q33" s="53"/>
      <c r="R33" s="54"/>
      <c r="S33" s="51"/>
      <c r="T33" s="53"/>
      <c r="U33" s="55"/>
      <c r="V33" s="144">
        <f>SUM(V27:V32)</f>
        <v>78000</v>
      </c>
      <c r="W33" s="142"/>
      <c r="X33" s="38"/>
      <c r="Y33" s="38"/>
      <c r="Z33" s="38"/>
      <c r="AA33" s="38"/>
      <c r="AB33" s="38"/>
      <c r="AC33" s="38"/>
      <c r="AD33" s="42"/>
      <c r="AE33" s="126"/>
      <c r="AF33" s="127"/>
      <c r="AG33" s="127"/>
      <c r="AH33" s="128"/>
    </row>
    <row r="34" spans="1:34" ht="15.75" thickBot="1" x14ac:dyDescent="0.3">
      <c r="A34" s="43"/>
      <c r="B34" s="44"/>
      <c r="C34" s="129" t="s">
        <v>111</v>
      </c>
      <c r="D34" s="129"/>
      <c r="E34" s="129"/>
      <c r="F34" s="129"/>
      <c r="G34" s="129"/>
      <c r="H34" s="129"/>
      <c r="I34" s="129"/>
      <c r="J34" s="129"/>
      <c r="K34" s="130"/>
      <c r="L34" s="131">
        <f>SUM(L26,L33)</f>
        <v>10</v>
      </c>
      <c r="M34" s="132"/>
      <c r="N34" s="131">
        <f>SUM(N26,N33)</f>
        <v>171000</v>
      </c>
      <c r="O34" s="133"/>
      <c r="P34" s="133"/>
      <c r="Q34" s="134"/>
      <c r="R34" s="135"/>
      <c r="S34" s="39"/>
      <c r="T34" s="131"/>
      <c r="U34" s="132"/>
      <c r="V34" s="131">
        <f>SUM(V26,V33)</f>
        <v>139500</v>
      </c>
      <c r="W34" s="133"/>
      <c r="X34" s="133"/>
      <c r="Y34" s="133"/>
      <c r="Z34" s="133"/>
      <c r="AA34" s="133"/>
      <c r="AB34" s="133"/>
      <c r="AC34" s="133"/>
      <c r="AD34" s="132"/>
      <c r="AE34" s="126"/>
      <c r="AF34" s="127"/>
      <c r="AG34" s="127"/>
      <c r="AH34" s="128"/>
    </row>
    <row r="35" spans="1:34" x14ac:dyDescent="0.25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</row>
    <row r="36" spans="1:34" x14ac:dyDescent="0.25">
      <c r="A36" s="46" t="s">
        <v>112</v>
      </c>
    </row>
    <row r="37" spans="1:34" x14ac:dyDescent="0.25">
      <c r="A37" s="47" t="s">
        <v>113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</row>
    <row r="38" spans="1:34" x14ac:dyDescent="0.25">
      <c r="A38" s="48"/>
      <c r="T38" s="145" t="s">
        <v>114</v>
      </c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</row>
    <row r="39" spans="1:34" x14ac:dyDescent="0.25">
      <c r="A39" s="49"/>
      <c r="T39" s="141" t="s">
        <v>115</v>
      </c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</row>
    <row r="40" spans="1:34" x14ac:dyDescent="0.25">
      <c r="A40" s="49"/>
      <c r="T40" s="141" t="s">
        <v>116</v>
      </c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</row>
    <row r="41" spans="1:34" x14ac:dyDescent="0.25">
      <c r="A41" s="49"/>
      <c r="T41" s="141" t="s">
        <v>117</v>
      </c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</row>
    <row r="42" spans="1:34" x14ac:dyDescent="0.25">
      <c r="A42" s="49"/>
      <c r="T42" s="141" t="s">
        <v>118</v>
      </c>
      <c r="U42" s="141"/>
      <c r="V42" s="141"/>
      <c r="W42" s="141"/>
      <c r="X42" s="141"/>
      <c r="Y42" s="141"/>
      <c r="Z42" s="141"/>
      <c r="AA42" s="141"/>
      <c r="AB42" s="141"/>
      <c r="AC42" s="141"/>
      <c r="AD42" s="141"/>
      <c r="AE42" s="141"/>
      <c r="AF42" s="141"/>
    </row>
  </sheetData>
  <mergeCells count="163">
    <mergeCell ref="A7:W7"/>
    <mergeCell ref="AA7:AB7"/>
    <mergeCell ref="AC7:AH7"/>
    <mergeCell ref="A8:Z8"/>
    <mergeCell ref="AA8:AB8"/>
    <mergeCell ref="AC8:AH8"/>
    <mergeCell ref="A1:AH1"/>
    <mergeCell ref="A2:AH2"/>
    <mergeCell ref="A3:AH3"/>
    <mergeCell ref="A4:AH4"/>
    <mergeCell ref="AC5:AH5"/>
    <mergeCell ref="A6:V6"/>
    <mergeCell ref="W6:AB6"/>
    <mergeCell ref="AC6:AH6"/>
    <mergeCell ref="A9:AH9"/>
    <mergeCell ref="A10:C10"/>
    <mergeCell ref="D10:E11"/>
    <mergeCell ref="I10:L10"/>
    <mergeCell ref="M10:O10"/>
    <mergeCell ref="P10:AH10"/>
    <mergeCell ref="A11:C11"/>
    <mergeCell ref="I11:L11"/>
    <mergeCell ref="M11:O11"/>
    <mergeCell ref="P11:Q11"/>
    <mergeCell ref="A14:AH14"/>
    <mergeCell ref="A15:B15"/>
    <mergeCell ref="C15:D15"/>
    <mergeCell ref="P15:Q15"/>
    <mergeCell ref="R15:T15"/>
    <mergeCell ref="U15:AF15"/>
    <mergeCell ref="AG15:AH15"/>
    <mergeCell ref="R11:AH11"/>
    <mergeCell ref="A12:AH12"/>
    <mergeCell ref="A13:O13"/>
    <mergeCell ref="P13:Q13"/>
    <mergeCell ref="R13:W13"/>
    <mergeCell ref="Z13:AA13"/>
    <mergeCell ref="AB13:AC13"/>
    <mergeCell ref="AD13:AE13"/>
    <mergeCell ref="V18:AD18"/>
    <mergeCell ref="C19:K19"/>
    <mergeCell ref="L19:M19"/>
    <mergeCell ref="N19:P19"/>
    <mergeCell ref="Q19:R19"/>
    <mergeCell ref="T19:U19"/>
    <mergeCell ref="V19:AD19"/>
    <mergeCell ref="A16:AH16"/>
    <mergeCell ref="A17:B17"/>
    <mergeCell ref="C17:K18"/>
    <mergeCell ref="L17:M18"/>
    <mergeCell ref="N17:P18"/>
    <mergeCell ref="Q17:U17"/>
    <mergeCell ref="V17:AD17"/>
    <mergeCell ref="AE17:AH18"/>
    <mergeCell ref="Q18:R18"/>
    <mergeCell ref="T18:U18"/>
    <mergeCell ref="L21:M21"/>
    <mergeCell ref="N21:P21"/>
    <mergeCell ref="Q21:R21"/>
    <mergeCell ref="T21:U21"/>
    <mergeCell ref="V21:AD21"/>
    <mergeCell ref="AE21:AH21"/>
    <mergeCell ref="AE19:AH19"/>
    <mergeCell ref="A20:A26"/>
    <mergeCell ref="C20:K20"/>
    <mergeCell ref="L20:M20"/>
    <mergeCell ref="N20:P20"/>
    <mergeCell ref="Q20:R20"/>
    <mergeCell ref="T20:U20"/>
    <mergeCell ref="V20:AD20"/>
    <mergeCell ref="AE20:AH20"/>
    <mergeCell ref="C21:K21"/>
    <mergeCell ref="AE22:AH22"/>
    <mergeCell ref="C23:K23"/>
    <mergeCell ref="L23:M23"/>
    <mergeCell ref="N23:P23"/>
    <mergeCell ref="Q23:R23"/>
    <mergeCell ref="T23:U23"/>
    <mergeCell ref="V23:AD23"/>
    <mergeCell ref="AE23:AH23"/>
    <mergeCell ref="C22:K22"/>
    <mergeCell ref="L22:M22"/>
    <mergeCell ref="N22:P22"/>
    <mergeCell ref="Q22:R22"/>
    <mergeCell ref="T22:U22"/>
    <mergeCell ref="V22:AD22"/>
    <mergeCell ref="AE24:AH24"/>
    <mergeCell ref="V25:W25"/>
    <mergeCell ref="AE25:AH25"/>
    <mergeCell ref="N26:P26"/>
    <mergeCell ref="Q26:R26"/>
    <mergeCell ref="T26:U26"/>
    <mergeCell ref="V26:AD26"/>
    <mergeCell ref="C24:K24"/>
    <mergeCell ref="L24:M24"/>
    <mergeCell ref="N24:P24"/>
    <mergeCell ref="Q24:R24"/>
    <mergeCell ref="T24:U24"/>
    <mergeCell ref="V24:AD24"/>
    <mergeCell ref="L28:M28"/>
    <mergeCell ref="N28:P28"/>
    <mergeCell ref="Q28:R28"/>
    <mergeCell ref="T28:U28"/>
    <mergeCell ref="V28:AD28"/>
    <mergeCell ref="AE28:AH28"/>
    <mergeCell ref="AE26:AH26"/>
    <mergeCell ref="A27:A32"/>
    <mergeCell ref="C27:K27"/>
    <mergeCell ref="L27:M27"/>
    <mergeCell ref="N27:P27"/>
    <mergeCell ref="Q27:R27"/>
    <mergeCell ref="T27:U27"/>
    <mergeCell ref="V27:AD27"/>
    <mergeCell ref="AE27:AH27"/>
    <mergeCell ref="C28:K28"/>
    <mergeCell ref="AE29:AH29"/>
    <mergeCell ref="C30:K30"/>
    <mergeCell ref="L30:M30"/>
    <mergeCell ref="N30:P30"/>
    <mergeCell ref="Q30:R30"/>
    <mergeCell ref="T30:U30"/>
    <mergeCell ref="V30:AD30"/>
    <mergeCell ref="AE30:AH30"/>
    <mergeCell ref="T42:AF42"/>
    <mergeCell ref="C25:E25"/>
    <mergeCell ref="L25:M25"/>
    <mergeCell ref="L26:M26"/>
    <mergeCell ref="N25:P25"/>
    <mergeCell ref="C26:E26"/>
    <mergeCell ref="C31:E31"/>
    <mergeCell ref="L31:M31"/>
    <mergeCell ref="L33:M33"/>
    <mergeCell ref="C33:E33"/>
    <mergeCell ref="V34:AD34"/>
    <mergeCell ref="AE34:AH34"/>
    <mergeCell ref="T38:AE38"/>
    <mergeCell ref="T39:AH39"/>
    <mergeCell ref="T40:AF40"/>
    <mergeCell ref="T41:AF41"/>
    <mergeCell ref="AE32:AH32"/>
    <mergeCell ref="C29:K29"/>
    <mergeCell ref="L29:M29"/>
    <mergeCell ref="N29:P29"/>
    <mergeCell ref="Q29:R29"/>
    <mergeCell ref="T29:U29"/>
    <mergeCell ref="V29:AD29"/>
    <mergeCell ref="T34:U34"/>
    <mergeCell ref="AE33:AH33"/>
    <mergeCell ref="C34:K34"/>
    <mergeCell ref="L34:M34"/>
    <mergeCell ref="N34:P34"/>
    <mergeCell ref="Q34:R34"/>
    <mergeCell ref="AE31:AH31"/>
    <mergeCell ref="C32:K32"/>
    <mergeCell ref="L32:M32"/>
    <mergeCell ref="N32:P32"/>
    <mergeCell ref="Q32:R32"/>
    <mergeCell ref="T32:U32"/>
    <mergeCell ref="V32:AD32"/>
    <mergeCell ref="N31:O31"/>
    <mergeCell ref="V31:W31"/>
    <mergeCell ref="N33:O33"/>
    <mergeCell ref="V33:W3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Приблиз. смета на 2013г</vt:lpstr>
      <vt:lpstr>штатка на 13г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2013-02-26T06:42:12Z</dcterms:modified>
</cp:coreProperties>
</file>